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<sst xmlns="http://schemas.openxmlformats.org/spreadsheetml/2006/main" count="44" uniqueCount="38">
  <si>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</si>
  <si>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</si>
  <si>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</si>
  <si>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</si>
  <si>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</si>
  <si>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</si>
  <si>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ул.Устюженская, 10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</si>
  <si>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</si>
  <si>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</si>
  <si>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</si>
  <si>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</si>
  <si>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</si>
  <si>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</si>
  <si>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</si>
  <si>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</si>
  <si>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</si>
  <si>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</si>
  <si>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</si>
  <si>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</si>
  <si>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</si>
  <si>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</si>
  <si>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</si>
  <si>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</si>
  <si>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</si>
  <si>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</si>
  <si>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промывка тр-да</t>
  </si>
  <si>
    <t>здание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</si>
  <si>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</si>
  <si>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</si>
  <si>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</si>
  <si>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</si>
  <si>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</si>
  <si>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</si>
  <si>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</si>
  <si>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</si>
  <si>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</si>
  <si>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диагностика газопровода</t>
  </si>
  <si>
    <t>маш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</si>
</sst>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75390625" style="3" customWidth="1"/>
    <col min="6" max="6" width="10.875" style="3" customWidth="1"/>
    <col min="7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21.75" customHeight="1">
      <c r="A6" s="17" t="s">
        <v>7</v>
      </c>
      <c r="B6" s="9" t="s">
        <v>8</v>
      </c>
      <c r="C6" s="6" t="s">
        <v>9</v>
      </c>
      <c r="D6" s="8">
        <v>2</v>
      </c>
      <c r="E6" s="18">
        <f>789.55*D6</f>
        <v>1579.1</v>
      </c>
    </row>
    <row r="7" spans="1:5" ht="18.75" customHeight="1">
      <c r="A7" s="19"/>
      <c r="B7" s="9" t="s">
        <v>10</v>
      </c>
      <c r="C7" s="6" t="s">
        <v>11</v>
      </c>
      <c r="D7" s="8"/>
      <c r="E7" s="20">
        <f>756.87*D7</f>
        <v>0</v>
      </c>
    </row>
    <row r="8" spans="1:6" ht="17.25" customHeight="1">
      <c r="A8" s="14" t="s">
        <v>12</v>
      </c>
      <c r="B8" s="9" t="s">
        <v>13</v>
      </c>
      <c r="C8" s="6" t="s">
        <v>14</v>
      </c>
      <c r="D8" s="8"/>
      <c r="E8" s="20">
        <f>1546.79*D8</f>
        <v>0</v>
      </c>
      <c r="F8" s="21"/>
    </row>
    <row r="9" spans="1:6" ht="18.75" customHeight="1">
      <c r="A9" s="15"/>
      <c r="B9" s="9" t="s">
        <v>15</v>
      </c>
      <c r="C9" s="6" t="s">
        <v>16</v>
      </c>
      <c r="D9" s="8">
        <v>14</v>
      </c>
      <c r="E9" s="18">
        <f>4117.15/7*D9</f>
        <v>8234.3</v>
      </c>
      <c r="F9" s="21"/>
    </row>
    <row r="10" spans="1:5" ht="21.75" customHeight="1">
      <c r="A10" s="16"/>
      <c r="B10" s="9" t="s">
        <v>17</v>
      </c>
      <c r="C10" s="6" t="s">
        <v>18</v>
      </c>
      <c r="D10" s="8"/>
      <c r="E10" s="13">
        <f>190.24/0.017*D10</f>
        <v>0</v>
      </c>
    </row>
    <row r="11" spans="1:5" ht="21" customHeight="1">
      <c r="A11" s="14" t="s">
        <v>19</v>
      </c>
      <c r="B11" s="9" t="s">
        <v>20</v>
      </c>
      <c r="C11" s="6" t="s">
        <v>14</v>
      </c>
      <c r="D11" s="8">
        <v>8</v>
      </c>
      <c r="E11" s="20">
        <f>489.65*D11</f>
        <v>3917.2</v>
      </c>
    </row>
    <row r="12" spans="1:5" ht="15.75">
      <c r="A12" s="15"/>
      <c r="B12" s="22" t="s">
        <v>21</v>
      </c>
      <c r="C12" s="6" t="s">
        <v>14</v>
      </c>
      <c r="D12" s="8">
        <v>4</v>
      </c>
      <c r="E12" s="20">
        <f>756.94*D12</f>
        <v>3027.76</v>
      </c>
    </row>
    <row r="13" spans="1:5" ht="18" customHeight="1">
      <c r="A13" s="15"/>
      <c r="B13" s="9" t="s">
        <v>22</v>
      </c>
      <c r="C13" s="6" t="s">
        <v>11</v>
      </c>
      <c r="D13" s="8"/>
      <c r="E13" s="20">
        <f>4670.09*D13</f>
        <v>0</v>
      </c>
    </row>
    <row r="14" spans="1:5" ht="19.5" customHeight="1">
      <c r="A14" s="15"/>
      <c r="B14" s="23" t="s">
        <v>23</v>
      </c>
      <c r="C14" s="6" t="s">
        <v>5</v>
      </c>
      <c r="D14" s="8">
        <v>2</v>
      </c>
      <c r="E14" s="20">
        <f>497.45*D14</f>
        <v>994.9</v>
      </c>
    </row>
    <row r="15" spans="1:5" ht="15.75">
      <c r="A15" s="15"/>
      <c r="B15" s="23" t="s">
        <v>24</v>
      </c>
      <c r="C15" s="6" t="s">
        <v>5</v>
      </c>
      <c r="D15" s="8">
        <v>2</v>
      </c>
      <c r="E15" s="20">
        <f>305.33*D15</f>
        <v>610.66</v>
      </c>
    </row>
    <row r="16" spans="1:5" ht="15.75">
      <c r="A16" s="15"/>
      <c r="B16" s="9" t="s">
        <v>25</v>
      </c>
      <c r="C16" s="6" t="s">
        <v>26</v>
      </c>
      <c r="D16" s="8">
        <v>1</v>
      </c>
      <c r="E16" s="13">
        <f>9267.6*D16</f>
        <v>9267.6</v>
      </c>
    </row>
    <row r="17" spans="1:5" ht="15.75">
      <c r="A17" s="14" t="s">
        <v>27</v>
      </c>
      <c r="B17" s="9" t="s">
        <v>28</v>
      </c>
      <c r="C17" s="6" t="s">
        <v>29</v>
      </c>
      <c r="D17" s="8"/>
      <c r="E17" s="13"/>
    </row>
    <row r="18" spans="1:5" ht="15.75">
      <c r="A18" s="15"/>
      <c r="B18" s="9" t="s">
        <v>30</v>
      </c>
      <c r="C18" s="6" t="s">
        <v>5</v>
      </c>
      <c r="D18" s="8">
        <v>1</v>
      </c>
      <c r="E18" s="20">
        <f>92.12*D18</f>
        <v>92.12</v>
      </c>
    </row>
    <row r="19" spans="1:5" ht="15.75">
      <c r="A19" s="15"/>
      <c r="B19" s="9" t="s">
        <v>31</v>
      </c>
      <c r="C19" s="6" t="s">
        <v>5</v>
      </c>
      <c r="D19" s="8"/>
      <c r="E19" s="20">
        <f>546.92*D19</f>
        <v>0</v>
      </c>
    </row>
    <row r="20" spans="1:6" ht="15.75">
      <c r="A20" s="16"/>
      <c r="B20" s="9" t="s">
        <v>32</v>
      </c>
      <c r="C20" s="6" t="s">
        <v>33</v>
      </c>
      <c r="D20" s="24">
        <v>1.812</v>
      </c>
      <c r="E20" s="18">
        <f>258.31*D20</f>
        <v>468.05772</v>
      </c>
      <c r="F20" s="21"/>
    </row>
    <row r="21" spans="1:5" ht="31.5">
      <c r="A21" s="14" t="s">
        <v>34</v>
      </c>
      <c r="B21" s="12" t="s">
        <v>35</v>
      </c>
      <c r="C21" s="6"/>
      <c r="D21" s="8"/>
      <c r="E21" s="18">
        <f>921.35*D21</f>
        <v>0</v>
      </c>
    </row>
    <row r="22" spans="1:5" ht="15.75">
      <c r="A22" s="16"/>
      <c r="B22" s="9" t="s">
        <v>36</v>
      </c>
      <c r="C22" s="6" t="s">
        <v>37</v>
      </c>
      <c r="D22" s="8"/>
      <c r="E22" s="13">
        <v>16200</v>
      </c>
    </row>
    <row r="23" spans="1:5" ht="15.75">
      <c r="A23" s="1"/>
      <c r="B23" s="1"/>
      <c r="C23" s="1"/>
      <c r="D23" s="2"/>
      <c r="E23" s="11">
        <f>SUM(E6:E22)</f>
        <v>44391.697720000004</v>
      </c>
    </row>
  </sheetData>
  <sheetProtection/>
  <mergeCells count="5">
    <mergeCell ref="A6:A7"/>
    <mergeCell ref="A8:A10"/>
    <mergeCell ref="A11:A16"/>
    <mergeCell ref="A17:A20"/>
    <mergeCell ref="A21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2019-06-19T05:38:44Z</dcterms:modified>
  <cp:category/>
  <cp:version/>
  <cp:contentType/>
  <cp:contentStatus/>
</cp:coreProperties>
</file>